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<sst xmlns="http://schemas.openxmlformats.org/spreadsheetml/2006/main" count="358" uniqueCount="136">
  <si>
    <t>Firma: Krajská správa a údržba silnic Vysočiny, příspěvková organizace</t>
  </si>
  <si>
    <t>Rekapitulace ceny</t>
  </si>
  <si>
    <t>Stavba: 2024 - III/12935 Humpolec, ul. Blanická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</si>
  <si>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</si>
  <si>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</si>
  <si>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</si>
  <si>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</si>
  <si>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</si>
  <si>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</si>
  <si>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</si>
  <si>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</si>
  <si>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</si>
  <si>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</si>
  <si>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</si>
  <si>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</si>
  <si>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</t>
  </si>
  <si>
    <t>III/12935 Humpolec, ul. Blanická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</si>
  <si>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</si>
  <si>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</si>
  <si>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</si>
  <si>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</si>
  <si>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</si>
  <si>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</si>
  <si>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</si>
  <si>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</si>
  <si>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</si>
  <si>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</si>
  <si>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</si>
  <si>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</si>
  <si>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</si>
  <si>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</si>
  <si>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</si>
  <si>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</si>
  <si>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</si>
  <si>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</si>
  <si>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</si>
  <si>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</si>
  <si>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</si>
  <si>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</si>
  <si>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</si>
  <si>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</si>
  <si>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</si>
  <si>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</si>
  <si>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</si>
  <si>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</si>
  <si>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</si>
  <si>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</si>
  <si>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</si>
  <si>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</si>
  <si>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</si>
  <si>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</si>
  <si>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zkoušení konstrukcí – veškeré požadované zkoušky</t>
  </si>
  <si>
    <t>VV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</si>
  <si>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</si>
  <si>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</si>
  <si>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</si>
  <si>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</si>
  <si>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</si>
  <si>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</si>
  <si>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</si>
  <si>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zpracování DIO, vč. zřízení a odstranění přechodného dopravního značení  
 objízdných tras, vč. projednání. Zajištění vydání všech potřebných rozhodnutí a stanovení pro přechodnou úpravu provozu na pozemních komunikacích dle zpracované projektové dokumentace a dle vyjádření dotčených orgánů;  
-Soustavnou péči zhotovitele o kvalitní značení objízdných tras;  
-Zabezpečení změny dopravního značení a provizorních objížděk;</t>
  </si>
  <si>
    <t>02911</t>
  </si>
  <si>
    <t>OSTATNÍ POŽADAVKY - GEODETICKÉ ZAMĚŘENÍ</t>
  </si>
  <si>
    <t>geodetické zaměření skutečného stavu (3x tištěná verze, 1x  digitálně) 
- zaměření sanací a celkové plochy ACO</t>
  </si>
  <si>
    <t>zahrnuje veškeré náklady spojené s objednatelem požadovanými pracemi</t>
  </si>
  <si>
    <t>02946</t>
  </si>
  <si>
    <t>OSTAT POŽADAVKY - FOTODOKUMENTACE</t>
  </si>
  <si>
    <t>fotodokumentace stavby vč. pasportu objektů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</si>
  <si>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</si>
  <si>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03730</t>
  </si>
  <si>
    <t>POMOC PRÁCE ZAJIŠŤ NEBO ZŘÍZ OCHRANU INŽENÝRSKÝCH SÍTÍ</t>
  </si>
  <si>
    <t>zahrnuje objednatelem povolené náklady na požadovaná zařízení zhotovitele</t>
  </si>
  <si>
    <t>SO 101</t>
  </si>
  <si>
    <t>Silnice III/12935 v km 0,003 - 0,538</t>
  </si>
  <si>
    <t>Zemní práce</t>
  </si>
  <si>
    <t>113131</t>
  </si>
  <si>
    <t>ODSTRANĚNÍ KRYTU ZPEVNĚNÝCH PLOCH S ASFALT POJIVEM, ODVOZ DO 1KM</t>
  </si>
  <si>
    <t>M3</t>
  </si>
  <si>
    <t>- celoplošné frézování v tl. 5 cm 
- frézování sanací v tl. 5 cm (cca 30% plochy stavby) - čerpáno se souhlasem TDS</t>
  </si>
  <si>
    <t>3220=3 220,00000 [A] 
A*0,3=966,00000 [B] 
Celkem: A+B=4 186,00000 [C] 
C*0,05=209,30000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</si>
  <si>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</si>
  <si>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</si>
  <si>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572213</t>
  </si>
  <si>
    <t>SPOJOVACÍ POSTŘIK Z EMULZE DO 0,5KG/M2</t>
  </si>
  <si>
    <t>M2</t>
  </si>
  <si>
    <t>PS-E 0,5kg/m2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</si>
  <si>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</si>
  <si>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572223</t>
  </si>
  <si>
    <t>SPOJOVACÍ POSTŘIK Z EMULZE DO 1,0KG/M2</t>
  </si>
  <si>
    <t>- pro lokální sanace (cca 30% plochy stavby) - čerpáno se souhlasem TDS</t>
  </si>
  <si>
    <t>3220*0,3=966,00000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</si>
  <si>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</si>
  <si>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13</t>
  </si>
  <si>
    <t>57475</t>
  </si>
  <si>
    <t>VOZOVKOVÉ VÝZTUŽNÉ VRSTVY Z GEOMŘÍŽOVINY</t>
  </si>
  <si>
    <t>Pevnost min. 50/50 kN/m 
ČERPÁNO SE SOUHLASEM TDS</t>
  </si>
  <si>
    <t>- dodání geomříže v požadované kvalitě a v množství včetně přesahů (přesahy započteny v jednotkové ceně)   
- očištění podkladu   
- pokládka geomříže dle předepsaného technologického předpisu</t>
  </si>
  <si>
    <t>574A44</t>
  </si>
  <si>
    <t>ASFALTOVÝ BETON PRO OBRUSNÉ VRSTVY ACO 11+, 11S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</si>
  <si>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</si>
  <si>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</si>
  <si>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</si>
  <si>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</si>
  <si>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8</t>
  </si>
  <si>
    <t>58910</t>
  </si>
  <si>
    <t>VÝPLŇ SPAR ASFALTEM</t>
  </si>
  <si>
    <t>m</t>
  </si>
  <si>
    <t>- napojení křižovatek a zpevněných ploch 
- sanace mrazových trhlin (čerpáno se souhlasem TDS)</t>
  </si>
  <si>
    <t>položka zahrnuje:   
- dodávku předepsaného materiálu   
- vyčištění a výplň spar tímto materiálem</t>
  </si>
  <si>
    <t>Potrubí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</si>
  <si>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</si>
  <si>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</si>
  <si>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</si>
  <si>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</si>
  <si>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11</t>
  </si>
  <si>
    <t>89922</t>
  </si>
  <si>
    <t>VÝŠKOVÁ ÚPRAVA MŘÍŽÍ</t>
  </si>
  <si>
    <t>12</t>
  </si>
  <si>
    <t>89923</t>
  </si>
  <si>
    <t>VÝŠKOVÁ ÚPRAVA KRYCÍCH HRNCŮ</t>
  </si>
  <si>
    <t>Ostatní konstrukce a práce</t>
  </si>
  <si>
    <t>93808</t>
  </si>
  <si>
    <t>OČIŠTĚNÍ VOZOVEK ZAMETENÍM</t>
  </si>
  <si>
    <t>3220+(3220*0,3)=4 186,00000 [A]</t>
  </si>
  <si>
    <t>položka zahrnuje očištění předepsaným způsobem včetně odklizení vzniklého odpadu</t>
  </si>
  <si>
    <t>91</t>
  </si>
  <si>
    <t>Doplňující konstrukce a práce</t>
  </si>
  <si>
    <t>915111</t>
  </si>
  <si>
    <t>VODOROVNÉ DOPRAVNÍ ZNAČENÍ BARVOU HLADKÉ - DODÁVKA A POKLÁDKA</t>
  </si>
  <si>
    <t>- vodící proužky tl. 12,5 
- přechod pro chodce 1x (6 x 4 x 0,5)</t>
  </si>
  <si>
    <t>535*2*0,125=133,75000 [A] 
6*4*0,5=12,00000 [B] 
Celkem: A+B=145,75000 [C]</t>
  </si>
  <si>
    <t>položka zahrnuje:   
- dodání a pokládku nátěrového materiálu (měří se pouze natíraná plocha)   
- předznačení a reflexní úpravu</t>
  </si>
  <si>
    <t>7</t>
  </si>
  <si>
    <t>919111</t>
  </si>
  <si>
    <t>ŘEZÁNÍ ASFALTOVÉHO KRYTU VOZOVEK TL DO 50MM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</si>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</sst>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72</v>
      </c>
      <c s="20" t="s">
        <v>73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57</v>
      </c>
    </row>
    <row r="17" spans="1:16" ht="12.75">
      <c r="A17" s="25" t="s">
        <v>45</v>
      </c>
      <c s="29" t="s">
        <v>23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76.5">
      <c r="A18" s="34" t="s">
        <v>50</v>
      </c>
      <c r="E18" s="35" t="s">
        <v>60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57</v>
      </c>
    </row>
    <row r="21" spans="1:16" ht="12.75">
      <c r="A21" s="25" t="s">
        <v>45</v>
      </c>
      <c s="29" t="s">
        <v>34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25.5">
      <c r="A22" s="34" t="s">
        <v>50</v>
      </c>
      <c r="E22" s="35" t="s">
        <v>63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64</v>
      </c>
    </row>
    <row r="25" spans="1:16" ht="12.75">
      <c r="A25" s="25" t="s">
        <v>45</v>
      </c>
      <c s="29" t="s">
        <v>22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67</v>
      </c>
    </row>
    <row r="27" spans="1:5" ht="12.75">
      <c r="A27" s="36" t="s">
        <v>52</v>
      </c>
      <c r="E27" s="37" t="s">
        <v>47</v>
      </c>
    </row>
    <row r="28" spans="1:5" ht="63.75">
      <c r="A28" t="s">
        <v>53</v>
      </c>
      <c r="E28" s="35" t="s">
        <v>68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0+O8+O13+O38+O51+O56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</v>
      </c>
      <c s="38">
        <f>0+I8+I13+I38+I51+I56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72</v>
      </c>
      <c s="6"/>
      <c s="18" t="s">
        <v>73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74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30</v>
      </c>
      <c s="29" t="s">
        <v>75</v>
      </c>
      <c s="25" t="s">
        <v>47</v>
      </c>
      <c s="30" t="s">
        <v>76</v>
      </c>
      <c s="31" t="s">
        <v>77</v>
      </c>
      <c s="32">
        <v>209.3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25.5">
      <c r="A10" s="34" t="s">
        <v>50</v>
      </c>
      <c r="E10" s="35" t="s">
        <v>78</v>
      </c>
    </row>
    <row r="11" spans="1:5" ht="51">
      <c r="A11" s="36" t="s">
        <v>52</v>
      </c>
      <c r="E11" s="37" t="s">
        <v>79</v>
      </c>
    </row>
    <row r="12" spans="1:5" ht="63.75">
      <c r="A12" t="s">
        <v>53</v>
      </c>
      <c r="E12" s="35" t="s">
        <v>80</v>
      </c>
    </row>
    <row r="13" spans="1:18" ht="12.75" customHeight="1">
      <c r="A13" s="6" t="s">
        <v>43</v>
      </c>
      <c s="6"/>
      <c s="40" t="s">
        <v>22</v>
      </c>
      <c s="6"/>
      <c s="27" t="s">
        <v>81</v>
      </c>
      <c s="6"/>
      <c s="6"/>
      <c s="6"/>
      <c s="41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5" t="s">
        <v>45</v>
      </c>
      <c s="29" t="s">
        <v>34</v>
      </c>
      <c s="29" t="s">
        <v>82</v>
      </c>
      <c s="25" t="s">
        <v>47</v>
      </c>
      <c s="30" t="s">
        <v>83</v>
      </c>
      <c s="31" t="s">
        <v>84</v>
      </c>
      <c s="32">
        <v>3220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85</v>
      </c>
    </row>
    <row r="16" spans="1:5" ht="12.75">
      <c r="A16" s="36" t="s">
        <v>52</v>
      </c>
      <c r="E16" s="37" t="s">
        <v>47</v>
      </c>
    </row>
    <row r="17" spans="1:5" ht="51">
      <c r="A17" t="s">
        <v>53</v>
      </c>
      <c r="E17" s="35" t="s">
        <v>86</v>
      </c>
    </row>
    <row r="18" spans="1:16" ht="12.75">
      <c r="A18" s="25" t="s">
        <v>45</v>
      </c>
      <c s="29" t="s">
        <v>24</v>
      </c>
      <c s="29" t="s">
        <v>87</v>
      </c>
      <c s="25" t="s">
        <v>47</v>
      </c>
      <c s="30" t="s">
        <v>88</v>
      </c>
      <c s="31" t="s">
        <v>84</v>
      </c>
      <c s="32">
        <v>966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89</v>
      </c>
    </row>
    <row r="20" spans="1:5" ht="12.75">
      <c r="A20" s="36" t="s">
        <v>52</v>
      </c>
      <c r="E20" s="37" t="s">
        <v>90</v>
      </c>
    </row>
    <row r="21" spans="1:5" ht="51">
      <c r="A21" t="s">
        <v>53</v>
      </c>
      <c r="E21" s="35" t="s">
        <v>91</v>
      </c>
    </row>
    <row r="22" spans="1:16" ht="12.75">
      <c r="A22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84</v>
      </c>
      <c s="32">
        <v>966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25.5">
      <c r="A23" s="34" t="s">
        <v>50</v>
      </c>
      <c r="E23" s="35" t="s">
        <v>95</v>
      </c>
    </row>
    <row r="24" spans="1:5" ht="12.75">
      <c r="A24" s="36" t="s">
        <v>52</v>
      </c>
      <c r="E24" s="37" t="s">
        <v>90</v>
      </c>
    </row>
    <row r="25" spans="1:5" ht="51">
      <c r="A25" t="s">
        <v>53</v>
      </c>
      <c r="E25" s="35" t="s">
        <v>96</v>
      </c>
    </row>
    <row r="26" spans="1:16" ht="12.75">
      <c r="A26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84</v>
      </c>
      <c s="32">
        <v>3220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47</v>
      </c>
    </row>
    <row r="29" spans="1:5" ht="140.25">
      <c r="A29" t="s">
        <v>53</v>
      </c>
      <c r="E29" s="35" t="s">
        <v>99</v>
      </c>
    </row>
    <row r="30" spans="1:16" ht="12.75">
      <c r="A30" s="25" t="s">
        <v>45</v>
      </c>
      <c s="29" t="s">
        <v>23</v>
      </c>
      <c s="29" t="s">
        <v>100</v>
      </c>
      <c s="25" t="s">
        <v>47</v>
      </c>
      <c s="30" t="s">
        <v>101</v>
      </c>
      <c s="31" t="s">
        <v>84</v>
      </c>
      <c s="32">
        <v>966</v>
      </c>
      <c s="33">
        <v>0</v>
      </c>
      <c s="33">
        <f>ROUND(ROUND(H30,2)*ROUND(G30,5),2)</f>
      </c>
      <c r="O30">
        <f>(I30*21)/100</f>
      </c>
      <c t="s">
        <v>24</v>
      </c>
    </row>
    <row r="31" spans="1:5" ht="12.75">
      <c r="A31" s="34" t="s">
        <v>50</v>
      </c>
      <c r="E31" s="35" t="s">
        <v>89</v>
      </c>
    </row>
    <row r="32" spans="1:5" ht="12.75">
      <c r="A32" s="36" t="s">
        <v>52</v>
      </c>
      <c r="E32" s="37" t="s">
        <v>90</v>
      </c>
    </row>
    <row r="33" spans="1:5" ht="140.25">
      <c r="A33" t="s">
        <v>53</v>
      </c>
      <c r="E33" s="35" t="s">
        <v>102</v>
      </c>
    </row>
    <row r="34" spans="1:16" ht="12.75">
      <c r="A34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106</v>
      </c>
      <c s="32">
        <v>300</v>
      </c>
      <c s="33">
        <v>0</v>
      </c>
      <c s="33">
        <f>ROUND(ROUND(H34,2)*ROUND(G34,5),2)</f>
      </c>
      <c r="O34">
        <f>(I34*21)/100</f>
      </c>
      <c t="s">
        <v>24</v>
      </c>
    </row>
    <row r="35" spans="1:5" ht="25.5">
      <c r="A35" s="34" t="s">
        <v>50</v>
      </c>
      <c r="E35" s="35" t="s">
        <v>107</v>
      </c>
    </row>
    <row r="36" spans="1:5" ht="12.75">
      <c r="A36" s="36" t="s">
        <v>52</v>
      </c>
      <c r="E36" s="37" t="s">
        <v>47</v>
      </c>
    </row>
    <row r="37" spans="1:5" ht="38.25">
      <c r="A37" t="s">
        <v>53</v>
      </c>
      <c r="E37" s="35" t="s">
        <v>108</v>
      </c>
    </row>
    <row r="38" spans="1:18" ht="12.75" customHeight="1">
      <c r="A38" s="6" t="s">
        <v>43</v>
      </c>
      <c s="6"/>
      <c s="40" t="s">
        <v>103</v>
      </c>
      <c s="6"/>
      <c s="27" t="s">
        <v>109</v>
      </c>
      <c s="6"/>
      <c s="6"/>
      <c s="6"/>
      <c s="41">
        <f>0+Q38</f>
      </c>
      <c r="O38">
        <f>0+R38</f>
      </c>
      <c r="Q38">
        <f>0+I39+I43+I47</f>
      </c>
      <c>
        <f>0+O39+O43+O47</f>
      </c>
    </row>
    <row r="39" spans="1:16" ht="12.75">
      <c r="A39" s="25" t="s">
        <v>45</v>
      </c>
      <c s="29" t="s">
        <v>42</v>
      </c>
      <c s="29" t="s">
        <v>110</v>
      </c>
      <c s="25" t="s">
        <v>47</v>
      </c>
      <c s="30" t="s">
        <v>111</v>
      </c>
      <c s="31" t="s">
        <v>112</v>
      </c>
      <c s="32">
        <v>2</v>
      </c>
      <c s="33">
        <v>0</v>
      </c>
      <c s="33">
        <f>ROUND(ROUND(H39,2)*ROUND(G39,5),2)</f>
      </c>
      <c r="O39">
        <f>(I39*21)/100</f>
      </c>
      <c t="s">
        <v>24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52</v>
      </c>
      <c r="E41" s="37" t="s">
        <v>47</v>
      </c>
    </row>
    <row r="42" spans="1:5" ht="25.5">
      <c r="A42" t="s">
        <v>53</v>
      </c>
      <c r="E42" s="35" t="s">
        <v>113</v>
      </c>
    </row>
    <row r="43" spans="1:16" ht="12.75">
      <c r="A43" s="25" t="s">
        <v>45</v>
      </c>
      <c s="29" t="s">
        <v>114</v>
      </c>
      <c s="29" t="s">
        <v>115</v>
      </c>
      <c s="25" t="s">
        <v>47</v>
      </c>
      <c s="30" t="s">
        <v>116</v>
      </c>
      <c s="31" t="s">
        <v>112</v>
      </c>
      <c s="32">
        <v>9</v>
      </c>
      <c s="33">
        <v>0</v>
      </c>
      <c s="33">
        <f>ROUND(ROUND(H43,2)*ROUND(G43,5),2)</f>
      </c>
      <c r="O43">
        <f>(I43*21)/100</f>
      </c>
      <c t="s">
        <v>24</v>
      </c>
    </row>
    <row r="44" spans="1:5" ht="12.75">
      <c r="A44" s="34" t="s">
        <v>50</v>
      </c>
      <c r="E44" s="35" t="s">
        <v>47</v>
      </c>
    </row>
    <row r="45" spans="1:5" ht="12.75">
      <c r="A45" s="36" t="s">
        <v>52</v>
      </c>
      <c r="E45" s="37" t="s">
        <v>47</v>
      </c>
    </row>
    <row r="46" spans="1:5" ht="25.5">
      <c r="A46" t="s">
        <v>53</v>
      </c>
      <c r="E46" s="35" t="s">
        <v>113</v>
      </c>
    </row>
    <row r="47" spans="1:16" ht="12.75">
      <c r="A47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112</v>
      </c>
      <c s="32">
        <v>10</v>
      </c>
      <c s="33">
        <v>0</v>
      </c>
      <c s="33">
        <f>ROUND(ROUND(H47,2)*ROUND(G47,5),2)</f>
      </c>
      <c r="O47">
        <f>(I47*21)/100</f>
      </c>
      <c t="s">
        <v>24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52</v>
      </c>
      <c r="E49" s="37" t="s">
        <v>47</v>
      </c>
    </row>
    <row r="50" spans="1:5" ht="25.5">
      <c r="A50" t="s">
        <v>53</v>
      </c>
      <c r="E50" s="35" t="s">
        <v>113</v>
      </c>
    </row>
    <row r="51" spans="1:18" ht="12.75" customHeight="1">
      <c r="A51" s="6" t="s">
        <v>43</v>
      </c>
      <c s="6"/>
      <c s="40" t="s">
        <v>40</v>
      </c>
      <c s="6"/>
      <c s="27" t="s">
        <v>120</v>
      </c>
      <c s="6"/>
      <c s="6"/>
      <c s="6"/>
      <c s="41">
        <f>0+Q51</f>
      </c>
      <c r="O51">
        <f>0+R51</f>
      </c>
      <c r="Q51">
        <f>0+I52</f>
      </c>
      <c>
        <f>0+O52</f>
      </c>
    </row>
    <row r="52" spans="1:16" ht="12.75">
      <c r="A52" s="25" t="s">
        <v>45</v>
      </c>
      <c s="29" t="s">
        <v>37</v>
      </c>
      <c s="29" t="s">
        <v>121</v>
      </c>
      <c s="25" t="s">
        <v>47</v>
      </c>
      <c s="30" t="s">
        <v>122</v>
      </c>
      <c s="31" t="s">
        <v>84</v>
      </c>
      <c s="32">
        <v>4186</v>
      </c>
      <c s="33">
        <v>0</v>
      </c>
      <c s="33">
        <f>ROUND(ROUND(H52,2)*ROUND(G52,5),2)</f>
      </c>
      <c r="O52">
        <f>(I52*21)/100</f>
      </c>
      <c t="s">
        <v>24</v>
      </c>
    </row>
    <row r="53" spans="1:5" ht="12.75">
      <c r="A53" s="34" t="s">
        <v>50</v>
      </c>
      <c r="E53" s="35" t="s">
        <v>47</v>
      </c>
    </row>
    <row r="54" spans="1:5" ht="12.75">
      <c r="A54" s="36" t="s">
        <v>52</v>
      </c>
      <c r="E54" s="37" t="s">
        <v>123</v>
      </c>
    </row>
    <row r="55" spans="1:5" ht="25.5">
      <c r="A55" t="s">
        <v>53</v>
      </c>
      <c r="E55" s="35" t="s">
        <v>124</v>
      </c>
    </row>
    <row r="56" spans="1:18" ht="12.75" customHeight="1">
      <c r="A56" s="6" t="s">
        <v>43</v>
      </c>
      <c s="6"/>
      <c s="40" t="s">
        <v>125</v>
      </c>
      <c s="6"/>
      <c s="27" t="s">
        <v>126</v>
      </c>
      <c s="6"/>
      <c s="6"/>
      <c s="6"/>
      <c s="41">
        <f>0+Q56</f>
      </c>
      <c r="O56">
        <f>0+R56</f>
      </c>
      <c r="Q56">
        <f>0+I57+I61</f>
      </c>
      <c>
        <f>0+O57+O61</f>
      </c>
    </row>
    <row r="57" spans="1:16" ht="25.5">
      <c r="A57" s="25" t="s">
        <v>45</v>
      </c>
      <c s="29" t="s">
        <v>40</v>
      </c>
      <c s="29" t="s">
        <v>127</v>
      </c>
      <c s="25" t="s">
        <v>47</v>
      </c>
      <c s="30" t="s">
        <v>128</v>
      </c>
      <c s="31" t="s">
        <v>84</v>
      </c>
      <c s="32">
        <v>145.75</v>
      </c>
      <c s="33">
        <v>0</v>
      </c>
      <c s="33">
        <f>ROUND(ROUND(H57,2)*ROUND(G57,5),2)</f>
      </c>
      <c r="O57">
        <f>(I57*21)/100</f>
      </c>
      <c t="s">
        <v>24</v>
      </c>
    </row>
    <row r="58" spans="1:5" ht="25.5">
      <c r="A58" s="34" t="s">
        <v>50</v>
      </c>
      <c r="E58" s="35" t="s">
        <v>129</v>
      </c>
    </row>
    <row r="59" spans="1:5" ht="38.25">
      <c r="A59" s="36" t="s">
        <v>52</v>
      </c>
      <c r="E59" s="37" t="s">
        <v>130</v>
      </c>
    </row>
    <row r="60" spans="1:5" ht="38.25">
      <c r="A60" t="s">
        <v>53</v>
      </c>
      <c r="E60" s="35" t="s">
        <v>131</v>
      </c>
    </row>
    <row r="61" spans="1:16" ht="12.75">
      <c r="A61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106</v>
      </c>
      <c s="32">
        <v>300</v>
      </c>
      <c s="33">
        <v>0</v>
      </c>
      <c s="33">
        <f>ROUND(ROUND(H61,2)*ROUND(G61,5),2)</f>
      </c>
      <c r="O61">
        <f>(I61*21)/100</f>
      </c>
      <c t="s">
        <v>24</v>
      </c>
    </row>
    <row r="62" spans="1:5" ht="25.5">
      <c r="A62" s="34" t="s">
        <v>50</v>
      </c>
      <c r="E62" s="35" t="s">
        <v>107</v>
      </c>
    </row>
    <row r="63" spans="1:5" ht="12.75">
      <c r="A63" s="36" t="s">
        <v>52</v>
      </c>
      <c r="E63" s="37" t="s">
        <v>47</v>
      </c>
    </row>
    <row r="64" spans="1:5" ht="25.5">
      <c r="A64" t="s">
        <v>53</v>
      </c>
      <c r="E64" s="35" t="s">
        <v>135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